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pakorn-my.sharepoint.com/personal/sriworabhat_a_su_ac_th/Documents/"/>
    </mc:Choice>
  </mc:AlternateContent>
  <xr:revisionPtr revIDLastSave="0" documentId="8_{459EAE58-2608-4FD6-BF44-B27BCE97254D}" xr6:coauthVersionLast="46" xr6:coauthVersionMax="46" xr10:uidLastSave="{00000000-0000-0000-0000-000000000000}"/>
  <bookViews>
    <workbookView xWindow="-120" yWindow="-120" windowWidth="29040" windowHeight="15840" xr2:uid="{3033BFEA-7529-4EC7-8E8C-09EEB0CA5D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D19" i="1"/>
  <c r="E19" i="1"/>
  <c r="F19" i="1"/>
  <c r="G19" i="1"/>
  <c r="C19" i="1"/>
  <c r="H4" i="1"/>
  <c r="H5" i="1"/>
  <c r="H6" i="1"/>
  <c r="H7" i="1"/>
  <c r="H8" i="1"/>
  <c r="H9" i="1"/>
  <c r="H10" i="1"/>
  <c r="J10" i="1" s="1"/>
  <c r="H11" i="1"/>
  <c r="H12" i="1"/>
  <c r="H13" i="1"/>
  <c r="H14" i="1"/>
  <c r="H15" i="1"/>
  <c r="H16" i="1"/>
  <c r="H17" i="1"/>
  <c r="H18" i="1"/>
  <c r="J18" i="1" s="1"/>
  <c r="H3" i="1"/>
  <c r="H19" i="1" l="1"/>
  <c r="I14" i="1"/>
  <c r="L14" i="1" s="1"/>
  <c r="I6" i="1"/>
  <c r="L6" i="1" s="1"/>
  <c r="J6" i="1"/>
  <c r="I17" i="1"/>
  <c r="L17" i="1" s="1"/>
  <c r="I13" i="1"/>
  <c r="L13" i="1" s="1"/>
  <c r="I9" i="1"/>
  <c r="L9" i="1" s="1"/>
  <c r="I5" i="1"/>
  <c r="L5" i="1" s="1"/>
  <c r="J17" i="1"/>
  <c r="J13" i="1"/>
  <c r="J9" i="1"/>
  <c r="J5" i="1"/>
  <c r="I10" i="1"/>
  <c r="L10" i="1" s="1"/>
  <c r="J14" i="1"/>
  <c r="K6" i="1"/>
  <c r="I16" i="1"/>
  <c r="L16" i="1" s="1"/>
  <c r="I12" i="1"/>
  <c r="L12" i="1" s="1"/>
  <c r="I8" i="1"/>
  <c r="L8" i="1" s="1"/>
  <c r="I4" i="1"/>
  <c r="L4" i="1" s="1"/>
  <c r="J16" i="1"/>
  <c r="J12" i="1"/>
  <c r="J8" i="1"/>
  <c r="J4" i="1"/>
  <c r="I18" i="1"/>
  <c r="L18" i="1" s="1"/>
  <c r="I3" i="1"/>
  <c r="I15" i="1"/>
  <c r="L15" i="1" s="1"/>
  <c r="I11" i="1"/>
  <c r="L11" i="1" s="1"/>
  <c r="I7" i="1"/>
  <c r="L7" i="1" s="1"/>
  <c r="J3" i="1"/>
  <c r="J15" i="1"/>
  <c r="J11" i="1"/>
  <c r="J7" i="1"/>
  <c r="K13" i="1" l="1"/>
  <c r="K18" i="1"/>
  <c r="K11" i="1"/>
  <c r="K8" i="1"/>
  <c r="J19" i="1"/>
  <c r="I19" i="1"/>
  <c r="L19" i="1" s="1"/>
  <c r="K15" i="1"/>
  <c r="K12" i="1"/>
  <c r="K17" i="1"/>
  <c r="K3" i="1"/>
  <c r="K16" i="1"/>
  <c r="K14" i="1"/>
  <c r="K10" i="1"/>
  <c r="K7" i="1"/>
  <c r="K4" i="1"/>
  <c r="K5" i="1"/>
  <c r="K9" i="1"/>
  <c r="K19" i="1" l="1"/>
</calcChain>
</file>

<file path=xl/sharedStrings.xml><?xml version="1.0" encoding="utf-8"?>
<sst xmlns="http://schemas.openxmlformats.org/spreadsheetml/2006/main" count="25" uniqueCount="25">
  <si>
    <t>ค่าเฉลี่ย</t>
  </si>
  <si>
    <t>ร้อยละ</t>
  </si>
  <si>
    <t>เกณฑ์การประเมิน</t>
  </si>
  <si>
    <t>ที่</t>
  </si>
  <si>
    <t>หัวข้อ</t>
  </si>
  <si>
    <t>SD</t>
  </si>
  <si>
    <t>N</t>
  </si>
  <si>
    <t>แบบสอบถามข้อที่ 1</t>
  </si>
  <si>
    <t>แบบสอบถามข้อที่ 2</t>
  </si>
  <si>
    <t>แบบสอบถามข้อที่ 3</t>
  </si>
  <si>
    <t>แบบสอบถามข้อที่ 4</t>
  </si>
  <si>
    <t>แบบสอบถามข้อที่ 5</t>
  </si>
  <si>
    <t>แบบสอบถามข้อที่ 6</t>
  </si>
  <si>
    <t>แบบสอบถามข้อที่ 7</t>
  </si>
  <si>
    <t>แบบสอบถามข้อที่ 8</t>
  </si>
  <si>
    <t>แบบสอบถามข้อที่ 9</t>
  </si>
  <si>
    <t>แบบสอบถามข้อที่ 10</t>
  </si>
  <si>
    <t>แบบสอบถามข้อที่ 11</t>
  </si>
  <si>
    <t>แบบสอบถามข้อที่ 12</t>
  </si>
  <si>
    <t>แบบสอบถามข้อที่ 13</t>
  </si>
  <si>
    <t>แบบสอบถามข้อที่ 14</t>
  </si>
  <si>
    <t>แบบสอบถามข้อที่ 15</t>
  </si>
  <si>
    <t>แบบสอบถามข้อที่ 16</t>
  </si>
  <si>
    <t>รวม</t>
  </si>
  <si>
    <t>ระดับความพึงพอใจ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</si>
</sst>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b/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1847-DDDA-4660-B88F-EB5E6EDE4764}">
  <dimension ref="A1:L19"/>
  <sheetViews>
    <sheetView tabSelected="1" workbookViewId="0">
      <selection activeCell="L3" sqref="L3"/>
    </sheetView>
  </sheetViews>
  <sheetFormatPr defaultRowHeight="24" x14ac:dyDescent="0.55000000000000004"/>
  <cols>
    <col min="1" max="1" width="6.375" style="1" customWidth="1"/>
    <col min="2" max="2" width="46.25" style="2" customWidth="1"/>
    <col min="3" max="3" width="10.625" style="2" customWidth="1"/>
    <col min="4" max="4" width="9.875" style="2" customWidth="1"/>
    <col min="5" max="5" width="10.25" style="2" customWidth="1"/>
    <col min="6" max="6" width="10.125" style="2" customWidth="1"/>
    <col min="7" max="7" width="11.375" style="2" customWidth="1"/>
    <col min="8" max="8" width="13.625" style="2" customWidth="1"/>
    <col min="9" max="9" width="13.375" style="2" customWidth="1"/>
    <col min="10" max="10" width="15.25" style="2" customWidth="1"/>
    <col min="11" max="11" width="16.5" style="2" customWidth="1"/>
    <col min="12" max="12" width="16.875" style="2" customWidth="1"/>
    <col min="13" max="16384" width="9" style="2"/>
  </cols>
  <sheetData>
    <row r="1" spans="1:12" x14ac:dyDescent="0.55000000000000004">
      <c r="A1" s="6" t="s">
        <v>3</v>
      </c>
      <c r="B1" s="6" t="s">
        <v>4</v>
      </c>
      <c r="C1" s="7" t="s">
        <v>24</v>
      </c>
      <c r="D1" s="7"/>
      <c r="E1" s="7"/>
      <c r="F1" s="7"/>
      <c r="G1" s="7"/>
      <c r="H1" s="6" t="s">
        <v>6</v>
      </c>
      <c r="I1" s="6" t="s">
        <v>0</v>
      </c>
      <c r="J1" s="6" t="s">
        <v>1</v>
      </c>
      <c r="K1" s="6" t="s">
        <v>5</v>
      </c>
      <c r="L1" s="6" t="s">
        <v>2</v>
      </c>
    </row>
    <row r="2" spans="1:12" x14ac:dyDescent="0.55000000000000004">
      <c r="A2" s="6"/>
      <c r="B2" s="6"/>
      <c r="C2" s="8">
        <v>5</v>
      </c>
      <c r="D2" s="8">
        <v>4</v>
      </c>
      <c r="E2" s="8">
        <v>3</v>
      </c>
      <c r="F2" s="8">
        <v>2</v>
      </c>
      <c r="G2" s="8">
        <v>1</v>
      </c>
      <c r="H2" s="6"/>
      <c r="I2" s="6"/>
      <c r="J2" s="6"/>
      <c r="K2" s="6"/>
      <c r="L2" s="6"/>
    </row>
    <row r="3" spans="1:12" x14ac:dyDescent="0.55000000000000004">
      <c r="A3" s="1">
        <v>1</v>
      </c>
      <c r="B3" s="5" t="s">
        <v>7</v>
      </c>
      <c r="C3" s="1">
        <v>46</v>
      </c>
      <c r="D3" s="1">
        <v>44</v>
      </c>
      <c r="E3" s="1">
        <v>20</v>
      </c>
      <c r="F3" s="1">
        <v>3</v>
      </c>
      <c r="G3" s="1">
        <v>2</v>
      </c>
      <c r="H3" s="3">
        <f>SUM(C3:G3)</f>
        <v>115</v>
      </c>
      <c r="I3" s="4">
        <f>((C3*5)+(D3*4)+(E3*3)+(F3*2)+(G3*1))/H3</f>
        <v>4.1217391304347828</v>
      </c>
      <c r="J3" s="4">
        <f>((C3*5)+(D3*4)+(E3*3)+(F3*2)+(G3*1))*100/(H3*5)</f>
        <v>82.434782608695656</v>
      </c>
      <c r="K3" s="4">
        <f>SQRT(((25*C3)+(16*D3)+(9*E3)+(4*F3)+(1*G3))/H3-(I3^2))</f>
        <v>0.9055176380483333</v>
      </c>
      <c r="L3" s="1" t="str">
        <f>IF(I3&gt;=4.51,"มากที่สุด",IF(I3&gt;=3.51,"มาก",IF(I3&gt;=2.51,"ปานกลาง",IF(I3&gt;=1.51,"น้อย",IF(I3&gt;=1,"น้อยที่สุด")))))</f>
        <v>มาก</v>
      </c>
    </row>
    <row r="4" spans="1:12" x14ac:dyDescent="0.55000000000000004">
      <c r="A4" s="1">
        <v>2</v>
      </c>
      <c r="B4" s="5" t="s">
        <v>8</v>
      </c>
      <c r="C4" s="1">
        <v>54</v>
      </c>
      <c r="D4" s="1">
        <v>52</v>
      </c>
      <c r="E4" s="1">
        <v>9</v>
      </c>
      <c r="F4" s="1">
        <v>0</v>
      </c>
      <c r="G4" s="1">
        <v>0</v>
      </c>
      <c r="H4" s="3">
        <f t="shared" ref="H4:H18" si="0">SUM(C4:G4)</f>
        <v>115</v>
      </c>
      <c r="I4" s="4">
        <f t="shared" ref="I4:I18" si="1">((C4*5)+(D4*4)+(E4*3)+(F4*2)+(G4*1))/H4</f>
        <v>4.3913043478260869</v>
      </c>
      <c r="J4" s="4">
        <f t="shared" ref="J4:J18" si="2">((C4*5)+(D4*4)+(E4*3)+(F4*2)+(G4*1))*100/(H4*5)</f>
        <v>87.826086956521735</v>
      </c>
      <c r="K4" s="4">
        <f t="shared" ref="K4:K18" si="3">SQRT(((25*C4)+(16*D4)+(9*E4)+(4*F4)+(1*G4))/H4-(I4^2))</f>
        <v>0.62825710845872995</v>
      </c>
      <c r="L4" s="1" t="str">
        <f t="shared" ref="L4:L19" si="4">IF(I4&gt;=4.51,"มากที่สุด",IF(I4&gt;=3.51,"มาก",IF(I4&gt;=2.51,"ปานกลาง",IF(I4&gt;=1.51,"น้อย",IF(I4&gt;=1,"น้อยที่สุด")))))</f>
        <v>มาก</v>
      </c>
    </row>
    <row r="5" spans="1:12" x14ac:dyDescent="0.55000000000000004">
      <c r="A5" s="1">
        <v>3</v>
      </c>
      <c r="B5" s="5" t="s">
        <v>9</v>
      </c>
      <c r="C5" s="1">
        <v>81</v>
      </c>
      <c r="D5" s="1">
        <v>30</v>
      </c>
      <c r="E5" s="1">
        <v>3</v>
      </c>
      <c r="F5" s="1">
        <v>1</v>
      </c>
      <c r="G5" s="1">
        <v>0</v>
      </c>
      <c r="H5" s="3">
        <f t="shared" si="0"/>
        <v>115</v>
      </c>
      <c r="I5" s="4">
        <f t="shared" si="1"/>
        <v>4.660869565217391</v>
      </c>
      <c r="J5" s="4">
        <f t="shared" si="2"/>
        <v>93.217391304347828</v>
      </c>
      <c r="K5" s="4">
        <f t="shared" si="3"/>
        <v>0.57312198446205698</v>
      </c>
      <c r="L5" s="1" t="str">
        <f t="shared" si="4"/>
        <v>มากที่สุด</v>
      </c>
    </row>
    <row r="6" spans="1:12" x14ac:dyDescent="0.55000000000000004">
      <c r="A6" s="1">
        <v>4</v>
      </c>
      <c r="B6" s="5" t="s">
        <v>10</v>
      </c>
      <c r="C6" s="1">
        <v>71</v>
      </c>
      <c r="D6" s="1">
        <v>37</v>
      </c>
      <c r="E6" s="1">
        <v>7</v>
      </c>
      <c r="F6" s="1">
        <v>0</v>
      </c>
      <c r="G6" s="1">
        <v>0</v>
      </c>
      <c r="H6" s="3">
        <f t="shared" si="0"/>
        <v>115</v>
      </c>
      <c r="I6" s="4">
        <f t="shared" si="1"/>
        <v>4.5565217391304351</v>
      </c>
      <c r="J6" s="4">
        <f t="shared" si="2"/>
        <v>91.130434782608702</v>
      </c>
      <c r="K6" s="4">
        <f t="shared" si="3"/>
        <v>0.60707859741589532</v>
      </c>
      <c r="L6" s="1" t="str">
        <f t="shared" si="4"/>
        <v>มากที่สุด</v>
      </c>
    </row>
    <row r="7" spans="1:12" x14ac:dyDescent="0.55000000000000004">
      <c r="A7" s="1">
        <v>5</v>
      </c>
      <c r="B7" s="5" t="s">
        <v>11</v>
      </c>
      <c r="C7" s="1">
        <v>57</v>
      </c>
      <c r="D7" s="1">
        <v>35</v>
      </c>
      <c r="E7" s="1">
        <v>17</v>
      </c>
      <c r="F7" s="1">
        <v>2</v>
      </c>
      <c r="G7" s="1">
        <v>4</v>
      </c>
      <c r="H7" s="3">
        <f t="shared" si="0"/>
        <v>115</v>
      </c>
      <c r="I7" s="4">
        <f t="shared" si="1"/>
        <v>4.2086956521739127</v>
      </c>
      <c r="J7" s="4">
        <f t="shared" si="2"/>
        <v>84.173913043478265</v>
      </c>
      <c r="K7" s="4">
        <f t="shared" si="3"/>
        <v>0.9912280672405549</v>
      </c>
      <c r="L7" s="1" t="str">
        <f t="shared" si="4"/>
        <v>มาก</v>
      </c>
    </row>
    <row r="8" spans="1:12" x14ac:dyDescent="0.55000000000000004">
      <c r="A8" s="1">
        <v>6</v>
      </c>
      <c r="B8" s="5" t="s">
        <v>12</v>
      </c>
      <c r="C8" s="1">
        <v>39</v>
      </c>
      <c r="D8" s="1">
        <v>56</v>
      </c>
      <c r="E8" s="1">
        <v>13</v>
      </c>
      <c r="F8" s="1">
        <v>5</v>
      </c>
      <c r="G8" s="1">
        <v>2</v>
      </c>
      <c r="H8" s="3">
        <f t="shared" si="0"/>
        <v>115</v>
      </c>
      <c r="I8" s="4">
        <f t="shared" si="1"/>
        <v>4.0869565217391308</v>
      </c>
      <c r="J8" s="4">
        <f t="shared" si="2"/>
        <v>81.739130434782609</v>
      </c>
      <c r="K8" s="4">
        <f t="shared" si="3"/>
        <v>0.88036768397028475</v>
      </c>
      <c r="L8" s="1" t="str">
        <f t="shared" si="4"/>
        <v>มาก</v>
      </c>
    </row>
    <row r="9" spans="1:12" x14ac:dyDescent="0.55000000000000004">
      <c r="A9" s="1">
        <v>7</v>
      </c>
      <c r="B9" s="5" t="s">
        <v>13</v>
      </c>
      <c r="C9" s="1">
        <v>45</v>
      </c>
      <c r="D9" s="1">
        <v>56</v>
      </c>
      <c r="E9" s="1">
        <v>12</v>
      </c>
      <c r="F9" s="1">
        <v>2</v>
      </c>
      <c r="G9" s="1">
        <v>0</v>
      </c>
      <c r="H9" s="3">
        <f t="shared" si="0"/>
        <v>115</v>
      </c>
      <c r="I9" s="4">
        <f t="shared" si="1"/>
        <v>4.2521739130434781</v>
      </c>
      <c r="J9" s="4">
        <f t="shared" si="2"/>
        <v>85.043478260869563</v>
      </c>
      <c r="K9" s="4">
        <f t="shared" si="3"/>
        <v>0.70825539806251281</v>
      </c>
      <c r="L9" s="1" t="str">
        <f t="shared" si="4"/>
        <v>มาก</v>
      </c>
    </row>
    <row r="10" spans="1:12" x14ac:dyDescent="0.55000000000000004">
      <c r="A10" s="1">
        <v>8</v>
      </c>
      <c r="B10" s="5" t="s">
        <v>14</v>
      </c>
      <c r="C10" s="1">
        <v>40</v>
      </c>
      <c r="D10" s="1">
        <v>57</v>
      </c>
      <c r="E10" s="1">
        <v>17</v>
      </c>
      <c r="F10" s="1">
        <v>1</v>
      </c>
      <c r="G10" s="1">
        <v>0</v>
      </c>
      <c r="H10" s="3">
        <f t="shared" si="0"/>
        <v>115</v>
      </c>
      <c r="I10" s="4">
        <f t="shared" si="1"/>
        <v>4.1826086956521742</v>
      </c>
      <c r="J10" s="4">
        <f t="shared" si="2"/>
        <v>83.652173913043484</v>
      </c>
      <c r="K10" s="4">
        <f t="shared" si="3"/>
        <v>0.70504528002172062</v>
      </c>
      <c r="L10" s="1" t="str">
        <f t="shared" si="4"/>
        <v>มาก</v>
      </c>
    </row>
    <row r="11" spans="1:12" x14ac:dyDescent="0.55000000000000004">
      <c r="A11" s="1">
        <v>9</v>
      </c>
      <c r="B11" s="5" t="s">
        <v>15</v>
      </c>
      <c r="C11" s="1">
        <v>44</v>
      </c>
      <c r="D11" s="1">
        <v>55</v>
      </c>
      <c r="E11" s="1">
        <v>15</v>
      </c>
      <c r="F11" s="1">
        <v>0</v>
      </c>
      <c r="G11" s="1">
        <v>1</v>
      </c>
      <c r="H11" s="3">
        <f t="shared" si="0"/>
        <v>115</v>
      </c>
      <c r="I11" s="4">
        <f t="shared" si="1"/>
        <v>4.2260869565217387</v>
      </c>
      <c r="J11" s="4">
        <f t="shared" si="2"/>
        <v>84.521739130434781</v>
      </c>
      <c r="K11" s="4">
        <f t="shared" si="3"/>
        <v>0.73497553423010276</v>
      </c>
      <c r="L11" s="1" t="str">
        <f t="shared" si="4"/>
        <v>มาก</v>
      </c>
    </row>
    <row r="12" spans="1:12" x14ac:dyDescent="0.55000000000000004">
      <c r="A12" s="1">
        <v>10</v>
      </c>
      <c r="B12" s="5" t="s">
        <v>16</v>
      </c>
      <c r="C12" s="1">
        <v>42</v>
      </c>
      <c r="D12" s="1">
        <v>58</v>
      </c>
      <c r="E12" s="1">
        <v>13</v>
      </c>
      <c r="F12" s="1">
        <v>2</v>
      </c>
      <c r="G12" s="1">
        <v>0</v>
      </c>
      <c r="H12" s="3">
        <f t="shared" si="0"/>
        <v>115</v>
      </c>
      <c r="I12" s="4">
        <f t="shared" si="1"/>
        <v>4.2173913043478262</v>
      </c>
      <c r="J12" s="4">
        <f t="shared" si="2"/>
        <v>84.347826086956516</v>
      </c>
      <c r="K12" s="4">
        <f t="shared" si="3"/>
        <v>0.70750767328027875</v>
      </c>
      <c r="L12" s="1" t="str">
        <f t="shared" si="4"/>
        <v>มาก</v>
      </c>
    </row>
    <row r="13" spans="1:12" x14ac:dyDescent="0.55000000000000004">
      <c r="A13" s="1">
        <v>11</v>
      </c>
      <c r="B13" s="5" t="s">
        <v>17</v>
      </c>
      <c r="C13" s="1">
        <v>52</v>
      </c>
      <c r="D13" s="1">
        <v>53</v>
      </c>
      <c r="E13" s="1">
        <v>9</v>
      </c>
      <c r="F13" s="1">
        <v>0</v>
      </c>
      <c r="G13" s="1">
        <v>1</v>
      </c>
      <c r="H13" s="3">
        <f t="shared" si="0"/>
        <v>115</v>
      </c>
      <c r="I13" s="4">
        <f t="shared" si="1"/>
        <v>4.3478260869565215</v>
      </c>
      <c r="J13" s="4">
        <f t="shared" si="2"/>
        <v>86.956521739130437</v>
      </c>
      <c r="K13" s="4">
        <f t="shared" si="3"/>
        <v>0.69836427844386983</v>
      </c>
      <c r="L13" s="1" t="str">
        <f t="shared" si="4"/>
        <v>มาก</v>
      </c>
    </row>
    <row r="14" spans="1:12" x14ac:dyDescent="0.55000000000000004">
      <c r="A14" s="1">
        <v>12</v>
      </c>
      <c r="B14" s="5" t="s">
        <v>18</v>
      </c>
      <c r="C14" s="1">
        <v>49</v>
      </c>
      <c r="D14" s="1">
        <v>57</v>
      </c>
      <c r="E14" s="1">
        <v>8</v>
      </c>
      <c r="F14" s="1">
        <v>1</v>
      </c>
      <c r="G14" s="1">
        <v>0</v>
      </c>
      <c r="H14" s="3">
        <f t="shared" si="0"/>
        <v>115</v>
      </c>
      <c r="I14" s="4">
        <f t="shared" si="1"/>
        <v>4.339130434782609</v>
      </c>
      <c r="J14" s="4">
        <f t="shared" si="2"/>
        <v>86.782608695652172</v>
      </c>
      <c r="K14" s="4">
        <f t="shared" si="3"/>
        <v>0.64453497252891689</v>
      </c>
      <c r="L14" s="1" t="str">
        <f t="shared" si="4"/>
        <v>มาก</v>
      </c>
    </row>
    <row r="15" spans="1:12" x14ac:dyDescent="0.55000000000000004">
      <c r="A15" s="1">
        <v>13</v>
      </c>
      <c r="B15" s="5" t="s">
        <v>19</v>
      </c>
      <c r="C15" s="1">
        <v>45</v>
      </c>
      <c r="D15" s="1">
        <v>57</v>
      </c>
      <c r="E15" s="1">
        <v>11</v>
      </c>
      <c r="F15" s="1">
        <v>1</v>
      </c>
      <c r="G15" s="1">
        <v>1</v>
      </c>
      <c r="H15" s="3">
        <f t="shared" si="0"/>
        <v>115</v>
      </c>
      <c r="I15" s="4">
        <f t="shared" si="1"/>
        <v>4.2521739130434781</v>
      </c>
      <c r="J15" s="4">
        <f t="shared" si="2"/>
        <v>85.043478260869563</v>
      </c>
      <c r="K15" s="4">
        <f t="shared" si="3"/>
        <v>0.73239901527810802</v>
      </c>
      <c r="L15" s="1" t="str">
        <f t="shared" si="4"/>
        <v>มาก</v>
      </c>
    </row>
    <row r="16" spans="1:12" x14ac:dyDescent="0.55000000000000004">
      <c r="A16" s="1">
        <v>14</v>
      </c>
      <c r="B16" s="5" t="s">
        <v>20</v>
      </c>
      <c r="C16" s="1">
        <v>45</v>
      </c>
      <c r="D16" s="1">
        <v>60</v>
      </c>
      <c r="E16" s="1">
        <v>8</v>
      </c>
      <c r="F16" s="1">
        <v>2</v>
      </c>
      <c r="G16" s="1">
        <v>0</v>
      </c>
      <c r="H16" s="3">
        <f t="shared" si="0"/>
        <v>115</v>
      </c>
      <c r="I16" s="4">
        <f t="shared" si="1"/>
        <v>4.2869565217391301</v>
      </c>
      <c r="J16" s="4">
        <f t="shared" si="2"/>
        <v>85.739130434782609</v>
      </c>
      <c r="K16" s="4">
        <f t="shared" si="3"/>
        <v>0.66939580013627165</v>
      </c>
      <c r="L16" s="1" t="str">
        <f t="shared" si="4"/>
        <v>มาก</v>
      </c>
    </row>
    <row r="17" spans="1:12" x14ac:dyDescent="0.55000000000000004">
      <c r="A17" s="1">
        <v>15</v>
      </c>
      <c r="B17" s="5" t="s">
        <v>21</v>
      </c>
      <c r="C17" s="1">
        <v>35</v>
      </c>
      <c r="D17" s="1">
        <v>45</v>
      </c>
      <c r="E17" s="1">
        <v>29</v>
      </c>
      <c r="F17" s="1">
        <v>5</v>
      </c>
      <c r="G17" s="1">
        <v>1</v>
      </c>
      <c r="H17" s="3">
        <f t="shared" si="0"/>
        <v>115</v>
      </c>
      <c r="I17" s="4">
        <f t="shared" si="1"/>
        <v>3.9391304347826086</v>
      </c>
      <c r="J17" s="4">
        <f t="shared" si="2"/>
        <v>78.782608695652172</v>
      </c>
      <c r="K17" s="4">
        <f t="shared" si="3"/>
        <v>0.89721265495096503</v>
      </c>
      <c r="L17" s="1" t="str">
        <f t="shared" si="4"/>
        <v>มาก</v>
      </c>
    </row>
    <row r="18" spans="1:12" x14ac:dyDescent="0.55000000000000004">
      <c r="A18" s="1">
        <v>16</v>
      </c>
      <c r="B18" s="5" t="s">
        <v>22</v>
      </c>
      <c r="C18" s="1">
        <v>42</v>
      </c>
      <c r="D18" s="1">
        <v>48</v>
      </c>
      <c r="E18" s="1">
        <v>20</v>
      </c>
      <c r="F18" s="1">
        <v>4</v>
      </c>
      <c r="G18" s="1">
        <v>1</v>
      </c>
      <c r="H18" s="3">
        <f t="shared" si="0"/>
        <v>115</v>
      </c>
      <c r="I18" s="4">
        <f t="shared" si="1"/>
        <v>4.0956521739130434</v>
      </c>
      <c r="J18" s="4">
        <f t="shared" si="2"/>
        <v>81.913043478260875</v>
      </c>
      <c r="K18" s="4">
        <f t="shared" si="3"/>
        <v>0.86450702759210996</v>
      </c>
      <c r="L18" s="1" t="str">
        <f t="shared" si="4"/>
        <v>มาก</v>
      </c>
    </row>
    <row r="19" spans="1:12" x14ac:dyDescent="0.55000000000000004">
      <c r="A19" s="9" t="s">
        <v>23</v>
      </c>
      <c r="B19" s="9"/>
      <c r="C19" s="10">
        <f>SUM(C3:C18)</f>
        <v>787</v>
      </c>
      <c r="D19" s="10">
        <f t="shared" ref="D19:H19" si="5">SUM(D3:D18)</f>
        <v>800</v>
      </c>
      <c r="E19" s="10">
        <f t="shared" si="5"/>
        <v>211</v>
      </c>
      <c r="F19" s="10">
        <f t="shared" si="5"/>
        <v>29</v>
      </c>
      <c r="G19" s="10">
        <f t="shared" si="5"/>
        <v>13</v>
      </c>
      <c r="H19" s="10">
        <f t="shared" si="5"/>
        <v>1840</v>
      </c>
      <c r="I19" s="11">
        <f>AVERAGE(I3:I18)</f>
        <v>4.260326086956522</v>
      </c>
      <c r="J19" s="11">
        <f t="shared" ref="J19:K19" si="6">AVERAGE(J3:J18)</f>
        <v>85.206521739130437</v>
      </c>
      <c r="K19" s="11">
        <f t="shared" si="6"/>
        <v>0.74673554463254443</v>
      </c>
      <c r="L19" s="10" t="str">
        <f t="shared" si="4"/>
        <v>มาก</v>
      </c>
    </row>
  </sheetData>
  <mergeCells count="9">
    <mergeCell ref="J1:J2"/>
    <mergeCell ref="K1:K2"/>
    <mergeCell ref="L1:L2"/>
    <mergeCell ref="A19:B19"/>
    <mergeCell ref="C1:G1"/>
    <mergeCell ref="B1:B2"/>
    <mergeCell ref="A1:A2"/>
    <mergeCell ref="H1:H2"/>
    <mergeCell ref="I1:I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2022-02-23T05:07:03Z</dcterms:created>
  <dcterms:modified xsi:type="dcterms:W3CDTF">2022-02-23T07:24:25Z</dcterms:modified>
</cp:coreProperties>
</file>